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2 INFORMACION PRESUPUESTARIA\"/>
    </mc:Choice>
  </mc:AlternateContent>
  <xr:revisionPtr revIDLastSave="0" documentId="13_ncr:1_{190ADE2F-165E-4306-9AEC-21403AE4C9F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B69" i="6"/>
  <c r="G65" i="6"/>
  <c r="F65" i="6"/>
  <c r="E65" i="6"/>
  <c r="D65" i="6"/>
  <c r="C65" i="6"/>
  <c r="B65" i="6"/>
  <c r="G57" i="6"/>
  <c r="F57" i="6"/>
  <c r="E57" i="6"/>
  <c r="D57" i="6"/>
  <c r="C57" i="6"/>
  <c r="B57" i="6"/>
  <c r="F53" i="6"/>
  <c r="E53" i="6"/>
  <c r="C53" i="6"/>
  <c r="B53" i="6"/>
  <c r="F43" i="6"/>
  <c r="E43" i="6"/>
  <c r="C43" i="6"/>
  <c r="B43" i="6"/>
  <c r="F33" i="6"/>
  <c r="E33" i="6"/>
  <c r="C33" i="6"/>
  <c r="B33" i="6"/>
  <c r="F23" i="6"/>
  <c r="E23" i="6"/>
  <c r="C23" i="6"/>
  <c r="B23" i="6"/>
  <c r="F13" i="6"/>
  <c r="E13" i="6"/>
  <c r="C13" i="6"/>
  <c r="B13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G12" i="6"/>
  <c r="D12" i="6"/>
  <c r="G11" i="6"/>
  <c r="D11" i="6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G53" i="6" l="1"/>
  <c r="G13" i="6"/>
  <c r="F77" i="6"/>
  <c r="G43" i="6"/>
  <c r="E77" i="6"/>
  <c r="G23" i="6"/>
  <c r="C77" i="6"/>
  <c r="D53" i="6"/>
  <c r="D43" i="6"/>
  <c r="G33" i="6"/>
  <c r="D33" i="6"/>
  <c r="D23" i="6"/>
  <c r="D13" i="6"/>
  <c r="B77" i="6"/>
  <c r="G5" i="6"/>
  <c r="D5" i="6"/>
  <c r="D77" i="6" l="1"/>
  <c r="G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<sst xmlns="http://schemas.openxmlformats.org/spreadsheetml/2006/main" count="85" uniqueCount="85">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</sst>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53E7002-5AD1-4C06-BD6C-34EC266E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2546330"/>
          <a:ext cx="648843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SUM(B6:B12)</f>
        <v>61276868</v>
      </c>
      <c r="C5" s="4">
        <f t="shared" ref="C5:G5" si="0">SUM(C6:C12)</f>
        <v>0</v>
      </c>
      <c r="D5" s="4">
        <f t="shared" si="0"/>
        <v>61276868</v>
      </c>
      <c r="E5" s="4">
        <f t="shared" si="0"/>
        <v>51024504.789999992</v>
      </c>
      <c r="F5" s="4">
        <f t="shared" si="0"/>
        <v>50229100.459999993</v>
      </c>
      <c r="G5" s="4">
        <f t="shared" si="0"/>
        <v>10252363.210000001</v>
      </c>
    </row>
    <row r="6" spans="1:7" x14ac:dyDescent="0.2">
      <c r="A6" s="14" t="s">
        <v>11</v>
      </c>
      <c r="B6" s="5">
        <v>27788174</v>
      </c>
      <c r="C6" s="5">
        <v>0</v>
      </c>
      <c r="D6" s="5">
        <f>+B6+C6</f>
        <v>27788174</v>
      </c>
      <c r="E6" s="5">
        <v>27285196.719999999</v>
      </c>
      <c r="F6" s="5">
        <v>27285196.719999999</v>
      </c>
      <c r="G6" s="5">
        <f>+D6-E6</f>
        <v>502977.28000000119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12" si="1">+B7+C7</f>
        <v>1830000</v>
      </c>
      <c r="E7" s="5">
        <v>820457.58</v>
      </c>
      <c r="F7" s="5">
        <v>820457.58</v>
      </c>
      <c r="G7" s="5">
        <f t="shared" ref="G7:G12" si="2">+D7-E7</f>
        <v>1009542.42</v>
      </c>
    </row>
    <row r="8" spans="1:7" x14ac:dyDescent="0.2">
      <c r="A8" s="14" t="s">
        <v>13</v>
      </c>
      <c r="B8" s="5">
        <v>6361536</v>
      </c>
      <c r="C8" s="5">
        <v>0</v>
      </c>
      <c r="D8" s="5">
        <f t="shared" si="1"/>
        <v>6361536</v>
      </c>
      <c r="E8" s="5">
        <v>5702284.5099999998</v>
      </c>
      <c r="F8" s="5">
        <v>5702284.5099999998</v>
      </c>
      <c r="G8" s="5">
        <f t="shared" si="2"/>
        <v>659251.49000000022</v>
      </c>
    </row>
    <row r="9" spans="1:7" x14ac:dyDescent="0.2">
      <c r="A9" s="14" t="s">
        <v>14</v>
      </c>
      <c r="B9" s="5">
        <v>6827694</v>
      </c>
      <c r="C9" s="5">
        <v>0</v>
      </c>
      <c r="D9" s="5">
        <f t="shared" si="1"/>
        <v>6827694</v>
      </c>
      <c r="E9" s="5">
        <v>6076356.6100000003</v>
      </c>
      <c r="F9" s="5">
        <v>5280952.28</v>
      </c>
      <c r="G9" s="5">
        <f t="shared" si="2"/>
        <v>751337.38999999966</v>
      </c>
    </row>
    <row r="10" spans="1:7" x14ac:dyDescent="0.2">
      <c r="A10" s="14" t="s">
        <v>15</v>
      </c>
      <c r="B10" s="5">
        <v>13969464</v>
      </c>
      <c r="C10" s="5">
        <v>0</v>
      </c>
      <c r="D10" s="5">
        <f t="shared" si="1"/>
        <v>13969464</v>
      </c>
      <c r="E10" s="5">
        <v>11140209.369999999</v>
      </c>
      <c r="F10" s="5">
        <v>11140209.369999999</v>
      </c>
      <c r="G10" s="5">
        <f t="shared" si="2"/>
        <v>2829254.6300000008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80</v>
      </c>
      <c r="B13" s="5">
        <f>SUM(B14:B22)</f>
        <v>2725410</v>
      </c>
      <c r="C13" s="5">
        <f t="shared" ref="C13:G13" si="3">SUM(C14:C22)</f>
        <v>1332330</v>
      </c>
      <c r="D13" s="5">
        <f t="shared" si="3"/>
        <v>4057740</v>
      </c>
      <c r="E13" s="5">
        <f t="shared" si="3"/>
        <v>2382228.4300000002</v>
      </c>
      <c r="F13" s="5">
        <f t="shared" si="3"/>
        <v>2309983.9099999997</v>
      </c>
      <c r="G13" s="5">
        <f t="shared" si="3"/>
        <v>1675511.5699999998</v>
      </c>
    </row>
    <row r="14" spans="1:7" x14ac:dyDescent="0.2">
      <c r="A14" s="14" t="s">
        <v>18</v>
      </c>
      <c r="B14" s="5">
        <v>658000</v>
      </c>
      <c r="C14" s="5">
        <v>101750</v>
      </c>
      <c r="D14" s="5">
        <f t="shared" ref="D14:D22" si="4">+B14+C14</f>
        <v>759750</v>
      </c>
      <c r="E14" s="5">
        <v>481063.73</v>
      </c>
      <c r="F14" s="5">
        <v>481063.73</v>
      </c>
      <c r="G14" s="5">
        <f t="shared" ref="G14:G22" si="5">+D14-E14</f>
        <v>278686.27</v>
      </c>
    </row>
    <row r="15" spans="1:7" x14ac:dyDescent="0.2">
      <c r="A15" s="14" t="s">
        <v>19</v>
      </c>
      <c r="B15" s="5">
        <v>41700</v>
      </c>
      <c r="C15" s="5">
        <v>0</v>
      </c>
      <c r="D15" s="5">
        <f t="shared" si="4"/>
        <v>41700</v>
      </c>
      <c r="E15" s="5">
        <v>40096.26</v>
      </c>
      <c r="F15" s="5">
        <v>40096.26</v>
      </c>
      <c r="G15" s="5">
        <f t="shared" si="5"/>
        <v>1603.739999999998</v>
      </c>
    </row>
    <row r="16" spans="1:7" x14ac:dyDescent="0.2">
      <c r="A16" s="14" t="s">
        <v>20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21</v>
      </c>
      <c r="B17" s="5">
        <v>83400</v>
      </c>
      <c r="C17" s="5">
        <v>15000</v>
      </c>
      <c r="D17" s="5">
        <f t="shared" si="4"/>
        <v>98400</v>
      </c>
      <c r="E17" s="5">
        <v>54638.36</v>
      </c>
      <c r="F17" s="5">
        <v>54638.36</v>
      </c>
      <c r="G17" s="5">
        <f t="shared" si="5"/>
        <v>43761.64</v>
      </c>
    </row>
    <row r="18" spans="1:7" x14ac:dyDescent="0.2">
      <c r="A18" s="14" t="s">
        <v>22</v>
      </c>
      <c r="B18" s="5">
        <v>81360</v>
      </c>
      <c r="C18" s="5">
        <v>-10000</v>
      </c>
      <c r="D18" s="5">
        <f t="shared" si="4"/>
        <v>71360</v>
      </c>
      <c r="E18" s="5">
        <v>3462.46</v>
      </c>
      <c r="F18" s="5">
        <v>3462.46</v>
      </c>
      <c r="G18" s="5">
        <f t="shared" si="5"/>
        <v>67897.539999999994</v>
      </c>
    </row>
    <row r="19" spans="1:7" x14ac:dyDescent="0.2">
      <c r="A19" s="14" t="s">
        <v>23</v>
      </c>
      <c r="B19" s="5">
        <v>1420000</v>
      </c>
      <c r="C19" s="5">
        <v>670000</v>
      </c>
      <c r="D19" s="5">
        <f t="shared" si="4"/>
        <v>2090000</v>
      </c>
      <c r="E19" s="5">
        <v>1091592.58</v>
      </c>
      <c r="F19" s="5">
        <v>1019947.82</v>
      </c>
      <c r="G19" s="5">
        <f t="shared" si="5"/>
        <v>998407.41999999993</v>
      </c>
    </row>
    <row r="20" spans="1:7" x14ac:dyDescent="0.2">
      <c r="A20" s="14" t="s">
        <v>24</v>
      </c>
      <c r="B20" s="5">
        <v>151000</v>
      </c>
      <c r="C20" s="5">
        <v>133250</v>
      </c>
      <c r="D20" s="5">
        <f t="shared" si="4"/>
        <v>284250</v>
      </c>
      <c r="E20" s="5">
        <v>219302.7</v>
      </c>
      <c r="F20" s="5">
        <v>218702.94</v>
      </c>
      <c r="G20" s="5">
        <f t="shared" si="5"/>
        <v>64947.299999999988</v>
      </c>
    </row>
    <row r="21" spans="1:7" x14ac:dyDescent="0.2">
      <c r="A21" s="14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26</v>
      </c>
      <c r="B22" s="5">
        <v>289950</v>
      </c>
      <c r="C22" s="5">
        <v>422330</v>
      </c>
      <c r="D22" s="5">
        <f t="shared" si="4"/>
        <v>712280</v>
      </c>
      <c r="E22" s="5">
        <v>492072.34</v>
      </c>
      <c r="F22" s="5">
        <v>492072.34</v>
      </c>
      <c r="G22" s="5">
        <f t="shared" si="5"/>
        <v>220207.65999999997</v>
      </c>
    </row>
    <row r="23" spans="1:7" x14ac:dyDescent="0.2">
      <c r="A23" s="17" t="s">
        <v>27</v>
      </c>
      <c r="B23" s="5">
        <f>SUM(B24:B32)</f>
        <v>17204119</v>
      </c>
      <c r="C23" s="5">
        <f t="shared" ref="C23:G23" si="6">SUM(C24:C32)</f>
        <v>-670000</v>
      </c>
      <c r="D23" s="5">
        <f t="shared" si="6"/>
        <v>16534119</v>
      </c>
      <c r="E23" s="5">
        <f t="shared" si="6"/>
        <v>11384861.679999998</v>
      </c>
      <c r="F23" s="5">
        <f t="shared" si="6"/>
        <v>10752723.859999999</v>
      </c>
      <c r="G23" s="5">
        <f t="shared" si="6"/>
        <v>5149257.32</v>
      </c>
    </row>
    <row r="24" spans="1:7" x14ac:dyDescent="0.2">
      <c r="A24" s="14" t="s">
        <v>28</v>
      </c>
      <c r="B24" s="5">
        <v>1113000</v>
      </c>
      <c r="C24" s="5">
        <v>-290000</v>
      </c>
      <c r="D24" s="5">
        <f t="shared" ref="D24:D32" si="7">+B24+C24</f>
        <v>823000</v>
      </c>
      <c r="E24" s="5">
        <v>661072.62</v>
      </c>
      <c r="F24" s="5">
        <v>633844.21</v>
      </c>
      <c r="G24" s="5">
        <f t="shared" ref="G24:G32" si="8">+D24-E24</f>
        <v>161927.38</v>
      </c>
    </row>
    <row r="25" spans="1:7" x14ac:dyDescent="0.2">
      <c r="A25" s="14" t="s">
        <v>29</v>
      </c>
      <c r="B25" s="5">
        <v>473000</v>
      </c>
      <c r="C25" s="5">
        <v>622600</v>
      </c>
      <c r="D25" s="5">
        <f t="shared" si="7"/>
        <v>1095600</v>
      </c>
      <c r="E25" s="5">
        <v>665007.61</v>
      </c>
      <c r="F25" s="5">
        <v>653436.61</v>
      </c>
      <c r="G25" s="5">
        <f t="shared" si="8"/>
        <v>430592.39</v>
      </c>
    </row>
    <row r="26" spans="1:7" x14ac:dyDescent="0.2">
      <c r="A26" s="14" t="s">
        <v>30</v>
      </c>
      <c r="B26" s="5">
        <v>6178900</v>
      </c>
      <c r="C26" s="5">
        <v>-258700</v>
      </c>
      <c r="D26" s="5">
        <f t="shared" si="7"/>
        <v>5920200</v>
      </c>
      <c r="E26" s="5">
        <v>4179757.71</v>
      </c>
      <c r="F26" s="5">
        <v>3894994.53</v>
      </c>
      <c r="G26" s="5">
        <f t="shared" si="8"/>
        <v>1740442.29</v>
      </c>
    </row>
    <row r="27" spans="1:7" x14ac:dyDescent="0.2">
      <c r="A27" s="14" t="s">
        <v>31</v>
      </c>
      <c r="B27" s="5">
        <v>4341180</v>
      </c>
      <c r="C27" s="5">
        <v>-960000</v>
      </c>
      <c r="D27" s="5">
        <f t="shared" si="7"/>
        <v>3381180</v>
      </c>
      <c r="E27" s="5">
        <v>1739746.69</v>
      </c>
      <c r="F27" s="5">
        <v>1737614.36</v>
      </c>
      <c r="G27" s="5">
        <f t="shared" si="8"/>
        <v>1641433.31</v>
      </c>
    </row>
    <row r="28" spans="1:7" x14ac:dyDescent="0.2">
      <c r="A28" s="14" t="s">
        <v>32</v>
      </c>
      <c r="B28" s="5">
        <v>1960330</v>
      </c>
      <c r="C28" s="5">
        <v>170000</v>
      </c>
      <c r="D28" s="5">
        <f t="shared" si="7"/>
        <v>2130330</v>
      </c>
      <c r="E28" s="5">
        <v>1460436.94</v>
      </c>
      <c r="F28" s="5">
        <v>1460436.94</v>
      </c>
      <c r="G28" s="5">
        <f t="shared" si="8"/>
        <v>669893.06000000006</v>
      </c>
    </row>
    <row r="29" spans="1:7" x14ac:dyDescent="0.2">
      <c r="A29" s="14" t="s">
        <v>33</v>
      </c>
      <c r="B29" s="5">
        <v>922500</v>
      </c>
      <c r="C29" s="5">
        <v>17000</v>
      </c>
      <c r="D29" s="5">
        <f t="shared" si="7"/>
        <v>939500</v>
      </c>
      <c r="E29" s="5">
        <v>743541.43</v>
      </c>
      <c r="F29" s="5">
        <v>634623.03</v>
      </c>
      <c r="G29" s="5">
        <f t="shared" si="8"/>
        <v>195958.56999999995</v>
      </c>
    </row>
    <row r="30" spans="1:7" x14ac:dyDescent="0.2">
      <c r="A30" s="14" t="s">
        <v>34</v>
      </c>
      <c r="B30" s="5">
        <v>355000</v>
      </c>
      <c r="C30" s="5">
        <v>-222000</v>
      </c>
      <c r="D30" s="5">
        <f t="shared" si="7"/>
        <v>133000</v>
      </c>
      <c r="E30" s="5">
        <v>17103.75</v>
      </c>
      <c r="F30" s="5">
        <v>17103.75</v>
      </c>
      <c r="G30" s="5">
        <f t="shared" si="8"/>
        <v>115896.25</v>
      </c>
    </row>
    <row r="31" spans="1:7" x14ac:dyDescent="0.2">
      <c r="A31" s="14" t="s">
        <v>35</v>
      </c>
      <c r="B31" s="5">
        <v>439800</v>
      </c>
      <c r="C31" s="5">
        <v>321100</v>
      </c>
      <c r="D31" s="5">
        <f t="shared" si="7"/>
        <v>760900</v>
      </c>
      <c r="E31" s="5">
        <v>694045.83</v>
      </c>
      <c r="F31" s="5">
        <v>693499.83</v>
      </c>
      <c r="G31" s="5">
        <f t="shared" si="8"/>
        <v>66854.170000000042</v>
      </c>
    </row>
    <row r="32" spans="1:7" x14ac:dyDescent="0.2">
      <c r="A32" s="14" t="s">
        <v>36</v>
      </c>
      <c r="B32" s="5">
        <v>1420409</v>
      </c>
      <c r="C32" s="5">
        <v>-70000</v>
      </c>
      <c r="D32" s="5">
        <f t="shared" si="7"/>
        <v>1350409</v>
      </c>
      <c r="E32" s="5">
        <v>1224149.1000000001</v>
      </c>
      <c r="F32" s="5">
        <v>1027170.6</v>
      </c>
      <c r="G32" s="5">
        <f t="shared" si="8"/>
        <v>126259.89999999991</v>
      </c>
    </row>
    <row r="33" spans="1:7" x14ac:dyDescent="0.2">
      <c r="A33" s="17" t="s">
        <v>81</v>
      </c>
      <c r="B33" s="5">
        <f>SUM(B34:B42)</f>
        <v>150000</v>
      </c>
      <c r="C33" s="5">
        <f t="shared" ref="C33:G33" si="9">SUM(C34:C42)</f>
        <v>15434874</v>
      </c>
      <c r="D33" s="5">
        <f t="shared" si="9"/>
        <v>15584874</v>
      </c>
      <c r="E33" s="5">
        <f t="shared" si="9"/>
        <v>8857427.2100000009</v>
      </c>
      <c r="F33" s="5">
        <f t="shared" si="9"/>
        <v>8853427.2100000009</v>
      </c>
      <c r="G33" s="5">
        <f t="shared" si="9"/>
        <v>6727446.7899999991</v>
      </c>
    </row>
    <row r="34" spans="1:7" x14ac:dyDescent="0.2">
      <c r="A34" s="14" t="s">
        <v>37</v>
      </c>
      <c r="B34" s="5">
        <v>0</v>
      </c>
      <c r="C34" s="5">
        <v>0</v>
      </c>
      <c r="D34" s="5">
        <f t="shared" ref="D34:D42" si="10">+B34+C34</f>
        <v>0</v>
      </c>
      <c r="E34" s="5">
        <v>0</v>
      </c>
      <c r="F34" s="5">
        <v>0</v>
      </c>
      <c r="G34" s="5">
        <f t="shared" ref="G34:G42" si="11">+D34-E34</f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f t="shared" si="10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f t="shared" si="10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14" t="s">
        <v>40</v>
      </c>
      <c r="B37" s="5">
        <v>150000</v>
      </c>
      <c r="C37" s="5">
        <v>15434874</v>
      </c>
      <c r="D37" s="5">
        <f t="shared" si="10"/>
        <v>15584874</v>
      </c>
      <c r="E37" s="5">
        <v>8857427.2100000009</v>
      </c>
      <c r="F37" s="5">
        <v>8853427.2100000009</v>
      </c>
      <c r="G37" s="5">
        <f t="shared" si="11"/>
        <v>6727446.7899999991</v>
      </c>
    </row>
    <row r="38" spans="1:7" x14ac:dyDescent="0.2">
      <c r="A38" s="14" t="s">
        <v>41</v>
      </c>
      <c r="B38" s="5">
        <v>0</v>
      </c>
      <c r="C38" s="5">
        <v>0</v>
      </c>
      <c r="D38" s="5">
        <f t="shared" si="10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f t="shared" si="10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f t="shared" si="10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f t="shared" si="10"/>
        <v>0</v>
      </c>
      <c r="E42" s="5">
        <v>0</v>
      </c>
      <c r="F42" s="5">
        <v>0</v>
      </c>
      <c r="G42" s="5">
        <f t="shared" si="11"/>
        <v>0</v>
      </c>
    </row>
    <row r="43" spans="1:7" x14ac:dyDescent="0.2">
      <c r="A43" s="17" t="s">
        <v>82</v>
      </c>
      <c r="B43" s="5">
        <f>SUM(B44:B52)</f>
        <v>13318750</v>
      </c>
      <c r="C43" s="5">
        <f t="shared" ref="C43:G43" si="12">SUM(C44:C52)</f>
        <v>0</v>
      </c>
      <c r="D43" s="5">
        <f t="shared" si="12"/>
        <v>13318750</v>
      </c>
      <c r="E43" s="5">
        <f t="shared" si="12"/>
        <v>8373553.7400000002</v>
      </c>
      <c r="F43" s="5">
        <f t="shared" si="12"/>
        <v>8373553.7400000002</v>
      </c>
      <c r="G43" s="5">
        <f t="shared" si="12"/>
        <v>4945196.26</v>
      </c>
    </row>
    <row r="44" spans="1:7" x14ac:dyDescent="0.2">
      <c r="A44" s="14" t="s">
        <v>46</v>
      </c>
      <c r="B44" s="5">
        <v>1101500</v>
      </c>
      <c r="C44" s="5">
        <v>-100000</v>
      </c>
      <c r="D44" s="5">
        <f t="shared" ref="D44:D52" si="13">+B44+C44</f>
        <v>1001500</v>
      </c>
      <c r="E44" s="5">
        <v>618804.30000000005</v>
      </c>
      <c r="F44" s="5">
        <v>618804.30000000005</v>
      </c>
      <c r="G44" s="5">
        <f t="shared" ref="G44:G52" si="14">+D44-E44</f>
        <v>382695.69999999995</v>
      </c>
    </row>
    <row r="45" spans="1:7" x14ac:dyDescent="0.2">
      <c r="A45" s="14" t="s">
        <v>47</v>
      </c>
      <c r="B45" s="5">
        <v>85000</v>
      </c>
      <c r="C45" s="5">
        <v>155000</v>
      </c>
      <c r="D45" s="5">
        <f t="shared" si="13"/>
        <v>240000</v>
      </c>
      <c r="E45" s="5">
        <v>172188.18</v>
      </c>
      <c r="F45" s="5">
        <v>172188.18</v>
      </c>
      <c r="G45" s="5">
        <f t="shared" si="14"/>
        <v>67811.820000000007</v>
      </c>
    </row>
    <row r="46" spans="1:7" x14ac:dyDescent="0.2">
      <c r="A46" s="14" t="s">
        <v>48</v>
      </c>
      <c r="B46" s="5">
        <v>0</v>
      </c>
      <c r="C46" s="5">
        <v>0</v>
      </c>
      <c r="D46" s="5">
        <f t="shared" si="13"/>
        <v>0</v>
      </c>
      <c r="E46" s="5">
        <v>0</v>
      </c>
      <c r="F46" s="5">
        <v>0</v>
      </c>
      <c r="G46" s="5">
        <f t="shared" si="14"/>
        <v>0</v>
      </c>
    </row>
    <row r="47" spans="1:7" x14ac:dyDescent="0.2">
      <c r="A47" s="14" t="s">
        <v>49</v>
      </c>
      <c r="B47" s="5">
        <v>1235000</v>
      </c>
      <c r="C47" s="5">
        <v>-35000</v>
      </c>
      <c r="D47" s="5">
        <f t="shared" si="13"/>
        <v>1200000</v>
      </c>
      <c r="E47" s="5">
        <v>1004767</v>
      </c>
      <c r="F47" s="5">
        <v>1004767</v>
      </c>
      <c r="G47" s="5">
        <f t="shared" si="14"/>
        <v>195233</v>
      </c>
    </row>
    <row r="48" spans="1:7" x14ac:dyDescent="0.2">
      <c r="A48" s="14" t="s">
        <v>50</v>
      </c>
      <c r="B48" s="5">
        <v>0</v>
      </c>
      <c r="C48" s="5">
        <v>0</v>
      </c>
      <c r="D48" s="5">
        <f t="shared" si="13"/>
        <v>0</v>
      </c>
      <c r="E48" s="5">
        <v>0</v>
      </c>
      <c r="F48" s="5">
        <v>0</v>
      </c>
      <c r="G48" s="5">
        <f t="shared" si="14"/>
        <v>0</v>
      </c>
    </row>
    <row r="49" spans="1:7" x14ac:dyDescent="0.2">
      <c r="A49" s="14" t="s">
        <v>51</v>
      </c>
      <c r="B49" s="5">
        <v>155100</v>
      </c>
      <c r="C49" s="5">
        <v>-20000</v>
      </c>
      <c r="D49" s="5">
        <f t="shared" si="13"/>
        <v>135100</v>
      </c>
      <c r="E49" s="5">
        <v>0</v>
      </c>
      <c r="F49" s="5">
        <v>0</v>
      </c>
      <c r="G49" s="5">
        <f t="shared" si="14"/>
        <v>135100</v>
      </c>
    </row>
    <row r="50" spans="1:7" x14ac:dyDescent="0.2">
      <c r="A50" s="14" t="s">
        <v>52</v>
      </c>
      <c r="B50" s="5">
        <v>0</v>
      </c>
      <c r="C50" s="5">
        <v>0</v>
      </c>
      <c r="D50" s="5">
        <f t="shared" si="13"/>
        <v>0</v>
      </c>
      <c r="E50" s="5">
        <v>0</v>
      </c>
      <c r="F50" s="5">
        <v>0</v>
      </c>
      <c r="G50" s="5">
        <f t="shared" si="14"/>
        <v>0</v>
      </c>
    </row>
    <row r="51" spans="1:7" x14ac:dyDescent="0.2">
      <c r="A51" s="14" t="s">
        <v>53</v>
      </c>
      <c r="B51" s="5">
        <v>10000000</v>
      </c>
      <c r="C51" s="5">
        <v>0</v>
      </c>
      <c r="D51" s="5">
        <f t="shared" si="13"/>
        <v>10000000</v>
      </c>
      <c r="E51" s="5">
        <v>6000000</v>
      </c>
      <c r="F51" s="5">
        <v>6000000</v>
      </c>
      <c r="G51" s="5">
        <f t="shared" si="14"/>
        <v>4000000</v>
      </c>
    </row>
    <row r="52" spans="1:7" x14ac:dyDescent="0.2">
      <c r="A52" s="14" t="s">
        <v>54</v>
      </c>
      <c r="B52" s="5">
        <v>742150</v>
      </c>
      <c r="C52" s="5">
        <v>0</v>
      </c>
      <c r="D52" s="5">
        <f t="shared" si="13"/>
        <v>742150</v>
      </c>
      <c r="E52" s="5">
        <v>577794.26</v>
      </c>
      <c r="F52" s="5">
        <v>577794.26</v>
      </c>
      <c r="G52" s="5">
        <f t="shared" si="14"/>
        <v>164355.74</v>
      </c>
    </row>
    <row r="53" spans="1:7" x14ac:dyDescent="0.2">
      <c r="A53" s="17" t="s">
        <v>55</v>
      </c>
      <c r="B53" s="5">
        <f>SUM(B54:B56)</f>
        <v>131031733</v>
      </c>
      <c r="C53" s="5">
        <f t="shared" ref="C53:G53" si="15">SUM(C54:C56)</f>
        <v>0</v>
      </c>
      <c r="D53" s="5">
        <f t="shared" si="15"/>
        <v>131031733</v>
      </c>
      <c r="E53" s="5">
        <f t="shared" si="15"/>
        <v>825170.09</v>
      </c>
      <c r="F53" s="5">
        <f t="shared" si="15"/>
        <v>825170.09</v>
      </c>
      <c r="G53" s="5">
        <f t="shared" si="15"/>
        <v>130206562.91</v>
      </c>
    </row>
    <row r="54" spans="1:7" x14ac:dyDescent="0.2">
      <c r="A54" s="14" t="s">
        <v>56</v>
      </c>
      <c r="B54" s="5">
        <v>0</v>
      </c>
      <c r="C54" s="5">
        <v>0</v>
      </c>
      <c r="D54" s="5">
        <f t="shared" ref="D54:D56" si="16">+B54+C54</f>
        <v>0</v>
      </c>
      <c r="E54" s="5">
        <v>0</v>
      </c>
      <c r="F54" s="5">
        <v>0</v>
      </c>
      <c r="G54" s="5">
        <f t="shared" ref="G54:G56" si="17">+D54-E54</f>
        <v>0</v>
      </c>
    </row>
    <row r="55" spans="1:7" x14ac:dyDescent="0.2">
      <c r="A55" s="14" t="s">
        <v>57</v>
      </c>
      <c r="B55" s="5">
        <v>131031733</v>
      </c>
      <c r="C55" s="5">
        <v>0</v>
      </c>
      <c r="D55" s="5">
        <f t="shared" si="16"/>
        <v>131031733</v>
      </c>
      <c r="E55" s="5">
        <v>825170.09</v>
      </c>
      <c r="F55" s="5">
        <v>825170.09</v>
      </c>
      <c r="G55" s="5">
        <f t="shared" si="17"/>
        <v>130206562.91</v>
      </c>
    </row>
    <row r="56" spans="1:7" x14ac:dyDescent="0.2">
      <c r="A56" s="14" t="s">
        <v>58</v>
      </c>
      <c r="B56" s="5">
        <v>0</v>
      </c>
      <c r="C56" s="5">
        <v>0</v>
      </c>
      <c r="D56" s="5">
        <f t="shared" si="16"/>
        <v>0</v>
      </c>
      <c r="E56" s="5">
        <v>0</v>
      </c>
      <c r="F56" s="5">
        <v>0</v>
      </c>
      <c r="G56" s="5">
        <f t="shared" si="17"/>
        <v>0</v>
      </c>
    </row>
    <row r="57" spans="1:7" x14ac:dyDescent="0.2">
      <c r="A57" s="17" t="s">
        <v>78</v>
      </c>
      <c r="B57" s="5">
        <f>SUM(B58:B64)</f>
        <v>0</v>
      </c>
      <c r="C57" s="5">
        <f t="shared" ref="C57:G57" si="18">SUM(C58:C64)</f>
        <v>0</v>
      </c>
      <c r="D57" s="5">
        <f t="shared" si="18"/>
        <v>0</v>
      </c>
      <c r="E57" s="5">
        <f t="shared" si="18"/>
        <v>0</v>
      </c>
      <c r="F57" s="5">
        <f t="shared" si="18"/>
        <v>0</v>
      </c>
      <c r="G57" s="5">
        <f t="shared" si="18"/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f t="shared" ref="D58:D64" si="19">+B58+C58</f>
        <v>0</v>
      </c>
      <c r="E58" s="5">
        <v>0</v>
      </c>
      <c r="F58" s="5">
        <v>0</v>
      </c>
      <c r="G58" s="5">
        <f t="shared" ref="G58:G64" si="20">+D58-E58</f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f t="shared" si="19"/>
        <v>0</v>
      </c>
      <c r="E59" s="5">
        <v>0</v>
      </c>
      <c r="F59" s="5">
        <v>0</v>
      </c>
      <c r="G59" s="5">
        <f t="shared" si="20"/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f t="shared" si="19"/>
        <v>0</v>
      </c>
      <c r="E60" s="5">
        <v>0</v>
      </c>
      <c r="F60" s="5">
        <v>0</v>
      </c>
      <c r="G60" s="5">
        <f t="shared" si="20"/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f t="shared" si="19"/>
        <v>0</v>
      </c>
      <c r="E61" s="5">
        <v>0</v>
      </c>
      <c r="F61" s="5">
        <v>0</v>
      </c>
      <c r="G61" s="5">
        <f t="shared" si="20"/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f t="shared" si="19"/>
        <v>0</v>
      </c>
      <c r="E62" s="5">
        <v>0</v>
      </c>
      <c r="F62" s="5">
        <v>0</v>
      </c>
      <c r="G62" s="5">
        <f t="shared" si="20"/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f t="shared" si="19"/>
        <v>0</v>
      </c>
      <c r="E63" s="5">
        <v>0</v>
      </c>
      <c r="F63" s="5">
        <v>0</v>
      </c>
      <c r="G63" s="5">
        <f t="shared" si="20"/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f t="shared" si="19"/>
        <v>0</v>
      </c>
      <c r="E64" s="5">
        <v>0</v>
      </c>
      <c r="F64" s="5">
        <v>0</v>
      </c>
      <c r="G64" s="5">
        <f t="shared" si="20"/>
        <v>0</v>
      </c>
    </row>
    <row r="65" spans="1:7" x14ac:dyDescent="0.2">
      <c r="A65" s="17" t="s">
        <v>79</v>
      </c>
      <c r="B65" s="5">
        <f>SUM(B66:B68)</f>
        <v>0</v>
      </c>
      <c r="C65" s="5">
        <f t="shared" ref="C65:G65" si="21">SUM(C66:C68)</f>
        <v>0</v>
      </c>
      <c r="D65" s="5">
        <f t="shared" si="21"/>
        <v>0</v>
      </c>
      <c r="E65" s="5">
        <f t="shared" si="21"/>
        <v>0</v>
      </c>
      <c r="F65" s="5">
        <f t="shared" si="21"/>
        <v>0</v>
      </c>
      <c r="G65" s="5">
        <f t="shared" si="21"/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f t="shared" ref="D66:D68" si="22">+B66+C66</f>
        <v>0</v>
      </c>
      <c r="E66" s="5">
        <v>0</v>
      </c>
      <c r="F66" s="5">
        <v>0</v>
      </c>
      <c r="G66" s="5">
        <f t="shared" ref="G66:G68" si="23">+D66-E66</f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f t="shared" si="22"/>
        <v>0</v>
      </c>
      <c r="E67" s="5">
        <v>0</v>
      </c>
      <c r="F67" s="5">
        <v>0</v>
      </c>
      <c r="G67" s="5">
        <f t="shared" si="23"/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f t="shared" si="22"/>
        <v>0</v>
      </c>
      <c r="E68" s="5">
        <v>0</v>
      </c>
      <c r="F68" s="5">
        <v>0</v>
      </c>
      <c r="G68" s="5">
        <f t="shared" si="23"/>
        <v>0</v>
      </c>
    </row>
    <row r="69" spans="1:7" x14ac:dyDescent="0.2">
      <c r="A69" s="17" t="s">
        <v>69</v>
      </c>
      <c r="B69" s="5">
        <f>SUM(B70:B76)</f>
        <v>0</v>
      </c>
      <c r="C69" s="5">
        <f t="shared" ref="C69:G69" si="24">SUM(C70:C76)</f>
        <v>0</v>
      </c>
      <c r="D69" s="5">
        <f t="shared" si="24"/>
        <v>0</v>
      </c>
      <c r="E69" s="5">
        <f t="shared" si="24"/>
        <v>0</v>
      </c>
      <c r="F69" s="5">
        <f t="shared" si="24"/>
        <v>0</v>
      </c>
      <c r="G69" s="5">
        <f t="shared" si="24"/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f t="shared" ref="D70:D76" si="25">+B70+C70</f>
        <v>0</v>
      </c>
      <c r="E70" s="5">
        <v>0</v>
      </c>
      <c r="F70" s="5">
        <v>0</v>
      </c>
      <c r="G70" s="5">
        <f t="shared" ref="G70:G76" si="26">+D70-E70</f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f t="shared" si="25"/>
        <v>0</v>
      </c>
      <c r="E71" s="5">
        <v>0</v>
      </c>
      <c r="F71" s="5">
        <v>0</v>
      </c>
      <c r="G71" s="5">
        <f t="shared" si="26"/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f t="shared" si="25"/>
        <v>0</v>
      </c>
      <c r="E72" s="5">
        <v>0</v>
      </c>
      <c r="F72" s="5">
        <v>0</v>
      </c>
      <c r="G72" s="5">
        <f t="shared" si="26"/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f t="shared" si="25"/>
        <v>0</v>
      </c>
      <c r="E73" s="5">
        <v>0</v>
      </c>
      <c r="F73" s="5">
        <v>0</v>
      </c>
      <c r="G73" s="5">
        <f t="shared" si="26"/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f t="shared" si="25"/>
        <v>0</v>
      </c>
      <c r="E74" s="5">
        <v>0</v>
      </c>
      <c r="F74" s="5">
        <v>0</v>
      </c>
      <c r="G74" s="5">
        <f t="shared" si="26"/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f t="shared" si="25"/>
        <v>0</v>
      </c>
      <c r="E75" s="5">
        <v>0</v>
      </c>
      <c r="F75" s="5">
        <v>0</v>
      </c>
      <c r="G75" s="5">
        <f t="shared" si="26"/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f t="shared" si="25"/>
        <v>0</v>
      </c>
      <c r="E76" s="6">
        <v>0</v>
      </c>
      <c r="F76" s="6">
        <v>0</v>
      </c>
      <c r="G76" s="6">
        <f t="shared" si="26"/>
        <v>0</v>
      </c>
    </row>
    <row r="77" spans="1:7" x14ac:dyDescent="0.2">
      <c r="A77" s="16" t="s">
        <v>77</v>
      </c>
      <c r="B77" s="7">
        <f>+B5+B13+B23+B33+B43+B53+B57+B65+B69</f>
        <v>225706880</v>
      </c>
      <c r="C77" s="7">
        <f t="shared" ref="C77:G77" si="27">+C5+C13+C23+C33+C43+C53+C57+C65+C69</f>
        <v>16097204</v>
      </c>
      <c r="D77" s="7">
        <f t="shared" si="27"/>
        <v>241804084</v>
      </c>
      <c r="E77" s="7">
        <f t="shared" si="27"/>
        <v>82847745.939999983</v>
      </c>
      <c r="F77" s="7">
        <f t="shared" si="27"/>
        <v>81343959.269999996</v>
      </c>
      <c r="G77" s="7">
        <f t="shared" si="27"/>
        <v>158956338.06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2023-10-13T17:09:39Z</cp:lastPrinted>
  <dcterms:created xsi:type="dcterms:W3CDTF">2014-02-10T03:37:14Z</dcterms:created>
  <dcterms:modified xsi:type="dcterms:W3CDTF">2024-01-23T15:45:48Z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